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360" yWindow="15" windowWidth="11340" windowHeight="6540"/>
  </bookViews>
  <sheets>
    <sheet name="Vendor Evaluation Analysi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localSheetId="0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Macro1" localSheetId="0">'Vendor Evaluation Analysis'!Macro1</definedName>
    <definedName name="Macro1">[0]!Macro1</definedName>
    <definedName name="Macro2" localSheetId="0">'Vendor Evaluation Analysis'!Macro2</definedName>
    <definedName name="Macro2">[0]!Macro2</definedName>
    <definedName name="MarketTop" localSheetId="0">'Vendor Evaluation Analysis'!$J$1</definedName>
    <definedName name="Ownership" hidden="1">OFFSET([0]!Data.Top.Left,1,0)</definedName>
    <definedName name="_xlnm.Print_Area" localSheetId="0">'Vendor Evaluation Analysis'!$C$3:$I$128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E45" i="1" l="1"/>
  <c r="H45" i="1" s="1"/>
  <c r="F45" i="1"/>
  <c r="E49" i="1"/>
  <c r="F49" i="1"/>
  <c r="H49" i="1" s="1"/>
  <c r="E53" i="1"/>
  <c r="H53" i="1" s="1"/>
  <c r="F53" i="1"/>
  <c r="E57" i="1"/>
  <c r="H57" i="1" s="1"/>
  <c r="F57" i="1"/>
  <c r="E61" i="1"/>
  <c r="F61" i="1"/>
  <c r="E72" i="1"/>
  <c r="H72" i="1" s="1"/>
  <c r="F72" i="1"/>
  <c r="E76" i="1"/>
  <c r="F76" i="1"/>
  <c r="H76" i="1" s="1"/>
  <c r="E80" i="1"/>
  <c r="H80" i="1" s="1"/>
  <c r="F80" i="1"/>
  <c r="E84" i="1"/>
  <c r="F84" i="1"/>
  <c r="E88" i="1"/>
  <c r="H88" i="1" s="1"/>
  <c r="F88" i="1"/>
  <c r="E99" i="1"/>
  <c r="F99" i="1"/>
  <c r="E103" i="1"/>
  <c r="F103" i="1"/>
  <c r="H103" i="1" s="1"/>
  <c r="E107" i="1"/>
  <c r="H107" i="1" s="1"/>
  <c r="F107" i="1"/>
  <c r="E111" i="1"/>
  <c r="H111" i="1" s="1"/>
  <c r="F111" i="1"/>
  <c r="E115" i="1"/>
  <c r="H115" i="1" s="1"/>
  <c r="F115" i="1"/>
  <c r="F21" i="1"/>
  <c r="H99" i="1" l="1"/>
  <c r="H84" i="1"/>
  <c r="H61" i="1"/>
  <c r="H64" i="1"/>
  <c r="H123" i="1" s="1"/>
  <c r="H118" i="1"/>
  <c r="H91" i="1"/>
</calcChain>
</file>

<file path=xl/sharedStrings.xml><?xml version="1.0" encoding="utf-8"?>
<sst xmlns="http://schemas.openxmlformats.org/spreadsheetml/2006/main" count="91" uniqueCount="44">
  <si>
    <t>Vendor Evaluation Analysis</t>
  </si>
  <si>
    <t>For</t>
  </si>
  <si>
    <t>How can the small business owner objectively evaluate the various advantages and disadvantages of each vendor? One method is this form that evaluates each supplier on key purchasing variables.</t>
  </si>
  <si>
    <t>Step 1 - Criteria.</t>
  </si>
  <si>
    <t>Assign weights to each criteria to reflect its relative importance to your business.</t>
  </si>
  <si>
    <t>Criteria</t>
  </si>
  <si>
    <t>Weight</t>
  </si>
  <si>
    <t>Quality =</t>
  </si>
  <si>
    <t>Price =</t>
  </si>
  <si>
    <t>Prompt Delivery =</t>
  </si>
  <si>
    <t>Service =</t>
  </si>
  <si>
    <t xml:space="preserve"> Support =</t>
  </si>
  <si>
    <t xml:space="preserve">Total </t>
  </si>
  <si>
    <t>Step 2 - Grading scale for each criteria</t>
  </si>
  <si>
    <t>Quality</t>
  </si>
  <si>
    <t>Number of acceptable lots from vendor divided by total number of lots from vendor.</t>
  </si>
  <si>
    <t>Price</t>
  </si>
  <si>
    <t>Lowest quoted price of all vendors divided by vendor X.</t>
  </si>
  <si>
    <t>Prompt Delivery</t>
  </si>
  <si>
    <t>Number of ontime deliveries from vendor divided by total number of deliveries by vendor.</t>
  </si>
  <si>
    <t>Service</t>
  </si>
  <si>
    <t>A subjective evaluation of the variety of services offered by each vendor.</t>
  </si>
  <si>
    <t>Support</t>
  </si>
  <si>
    <t>A subjective evaluation of the advice and assistance provided by each vendor.</t>
  </si>
  <si>
    <t>Step 3 - Compute a weighted score for each vendor</t>
  </si>
  <si>
    <t>VENDOR 1</t>
  </si>
  <si>
    <t>Weighted Score</t>
  </si>
  <si>
    <t>Grade</t>
  </si>
  <si>
    <t>(Weight X Grade)</t>
  </si>
  <si>
    <t>Acceptable Lots =</t>
  </si>
  <si>
    <t>Total Lots =</t>
  </si>
  <si>
    <t>Lowest Quote =</t>
  </si>
  <si>
    <t xml:space="preserve">Vendor 1 Quote = </t>
  </si>
  <si>
    <t>Delivery =</t>
  </si>
  <si>
    <t>Ontime =</t>
  </si>
  <si>
    <t>Total =</t>
  </si>
  <si>
    <t>Satisfied =</t>
  </si>
  <si>
    <t>Support =</t>
  </si>
  <si>
    <t>Requests =</t>
  </si>
  <si>
    <t>VENDOR 2</t>
  </si>
  <si>
    <t>VENDOR 3</t>
  </si>
  <si>
    <t>Based on this analysis you should purchase from the highest vendor rating. Which is =</t>
  </si>
  <si>
    <t>Your Business, Inc.</t>
  </si>
  <si>
    <r>
      <t xml:space="preserve">Enter numbers in </t>
    </r>
    <r>
      <rPr>
        <b/>
        <sz val="10"/>
        <color indexed="12"/>
        <rFont val="Arial"/>
        <family val="2"/>
      </rPr>
      <t>Blue</t>
    </r>
    <r>
      <rPr>
        <b/>
        <sz val="10"/>
        <rFont val="Arial"/>
        <family val="2"/>
      </rPr>
      <t xml:space="preserve"> in unshaded cells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</si>
</sst>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000_);\(#,##0.0000\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</numFmts>
  <fonts count="52">
    <font>
      <sz val="10"/>
      <name val="Courier"/>
    </font>
    <font>
      <sz val="10"/>
      <name val="MS Sans Serif"/>
      <family val="2"/>
    </font>
    <font>
      <sz val="10"/>
      <name val="Arial"/>
      <family val="2"/>
    </font>
    <font>
      <b/>
      <sz val="8"/>
      <color indexed="8"/>
      <name val="Tiempo (WN/Scal)"/>
    </font>
    <font>
      <sz val="10"/>
      <name val="Courier"/>
      <family val="3"/>
    </font>
    <font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u/>
      <sz val="10"/>
      <color indexed="12"/>
      <name val="Courier"/>
      <family val="3"/>
    </font>
    <font>
      <u/>
      <sz val="12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1">
    <xf numFmtId="164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2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37" fontId="23" fillId="16" borderId="1" applyBorder="0" applyProtection="0">
      <alignment vertical="center"/>
    </xf>
    <xf numFmtId="0" fontId="40" fillId="17" borderId="0" applyNumberFormat="0" applyBorder="0" applyAlignment="0" applyProtection="0"/>
    <xf numFmtId="164" fontId="24" fillId="0" borderId="2">
      <protection locked="0"/>
    </xf>
    <xf numFmtId="0" fontId="25" fillId="18" borderId="0" applyBorder="0">
      <alignment horizontal="left" vertical="center" indent="1"/>
    </xf>
    <xf numFmtId="0" fontId="41" fillId="4" borderId="3" applyNumberFormat="0" applyAlignment="0" applyProtection="0"/>
    <xf numFmtId="0" fontId="42" fillId="19" borderId="4" applyNumberFormat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5"/>
    <xf numFmtId="4" fontId="24" fillId="20" borderId="5">
      <protection locked="0"/>
    </xf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44" fillId="6" borderId="0" applyNumberFormat="0" applyBorder="0" applyAlignment="0" applyProtection="0"/>
    <xf numFmtId="4" fontId="24" fillId="21" borderId="5"/>
    <xf numFmtId="166" fontId="27" fillId="0" borderId="6"/>
    <xf numFmtId="37" fontId="28" fillId="22" borderId="2" applyBorder="0">
      <alignment horizontal="left" vertical="center" indent="1"/>
    </xf>
    <xf numFmtId="37" fontId="29" fillId="23" borderId="7" applyFill="0">
      <alignment vertical="center"/>
    </xf>
    <xf numFmtId="0" fontId="29" fillId="24" borderId="8" applyNumberFormat="0">
      <alignment horizontal="left" vertical="top" indent="1"/>
    </xf>
    <xf numFmtId="0" fontId="29" fillId="16" borderId="0" applyBorder="0">
      <alignment horizontal="left" vertical="center" indent="1"/>
    </xf>
    <xf numFmtId="0" fontId="29" fillId="0" borderId="8" applyNumberFormat="0" applyFill="0">
      <alignment horizontal="centerContinuous" vertical="top"/>
    </xf>
    <xf numFmtId="0" fontId="30" fillId="0" borderId="0" applyNumberFormat="0" applyFont="0" applyFill="0" applyAlignment="0" applyProtection="0"/>
    <xf numFmtId="0" fontId="31" fillId="0" borderId="0" applyNumberFormat="0" applyFon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6" fillId="10" borderId="3" applyNumberFormat="0" applyAlignment="0" applyProtection="0"/>
    <xf numFmtId="166" fontId="27" fillId="0" borderId="10"/>
    <xf numFmtId="0" fontId="47" fillId="0" borderId="11" applyNumberFormat="0" applyFill="0" applyAlignment="0" applyProtection="0"/>
    <xf numFmtId="165" fontId="27" fillId="0" borderId="12"/>
    <xf numFmtId="0" fontId="48" fillId="7" borderId="0" applyNumberFormat="0" applyBorder="0" applyAlignment="0" applyProtection="0"/>
    <xf numFmtId="0" fontId="32" fillId="23" borderId="0">
      <alignment horizontal="left" wrapText="1" indent="1"/>
    </xf>
    <xf numFmtId="37" fontId="23" fillId="16" borderId="13" applyBorder="0">
      <alignment horizontal="left" vertical="center" indent="2"/>
    </xf>
    <xf numFmtId="164" fontId="3" fillId="0" borderId="0">
      <alignment horizontal="left"/>
      <protection locked="0"/>
    </xf>
    <xf numFmtId="164" fontId="4" fillId="0" borderId="0"/>
    <xf numFmtId="0" fontId="2" fillId="0" borderId="0"/>
    <xf numFmtId="0" fontId="2" fillId="0" borderId="0"/>
    <xf numFmtId="0" fontId="33" fillId="0" borderId="0"/>
    <xf numFmtId="0" fontId="2" fillId="7" borderId="14" applyNumberFormat="0" applyFont="0" applyAlignment="0" applyProtection="0"/>
    <xf numFmtId="0" fontId="49" fillId="4" borderId="15" applyNumberFormat="0" applyAlignment="0" applyProtection="0"/>
    <xf numFmtId="173" fontId="34" fillId="25" borderId="16"/>
    <xf numFmtId="172" fontId="34" fillId="0" borderId="16" applyFont="0" applyFill="0" applyBorder="0" applyAlignment="0" applyProtection="0">
      <protection locked="0"/>
    </xf>
    <xf numFmtId="2" fontId="35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0">
      <alignment horizontal="right"/>
    </xf>
    <xf numFmtId="0" fontId="37" fillId="0" borderId="0"/>
    <xf numFmtId="0" fontId="2" fillId="0" borderId="17" applyNumberFormat="0" applyFont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5">
    <xf numFmtId="164" fontId="0" fillId="0" borderId="0" xfId="0"/>
    <xf numFmtId="164" fontId="13" fillId="0" borderId="0" xfId="62" applyFont="1" applyBorder="1" applyAlignment="1" applyProtection="1">
      <alignment horizontal="centerContinuous"/>
      <protection hidden="1"/>
    </xf>
    <xf numFmtId="0" fontId="5" fillId="0" borderId="0" xfId="64" applyFont="1" applyBorder="1" applyAlignment="1" applyProtection="1">
      <alignment horizontal="centerContinuous"/>
      <protection hidden="1"/>
    </xf>
    <xf numFmtId="164" fontId="16" fillId="0" borderId="0" xfId="63" applyFont="1" applyBorder="1" applyAlignment="1" applyProtection="1">
      <alignment horizontal="center"/>
      <protection hidden="1"/>
    </xf>
    <xf numFmtId="164" fontId="12" fillId="0" borderId="0" xfId="63" applyFont="1" applyBorder="1" applyAlignment="1" applyProtection="1">
      <alignment horizontal="left"/>
      <protection hidden="1"/>
    </xf>
    <xf numFmtId="40" fontId="6" fillId="0" borderId="0" xfId="31" applyNumberFormat="1" applyFont="1" applyBorder="1" applyAlignment="1" applyProtection="1">
      <alignment horizontal="right"/>
      <protection hidden="1"/>
    </xf>
    <xf numFmtId="40" fontId="20" fillId="16" borderId="0" xfId="31" applyNumberFormat="1" applyFont="1" applyFill="1" applyBorder="1" applyAlignment="1" applyProtection="1">
      <alignment horizontal="right"/>
      <protection locked="0" hidden="1"/>
    </xf>
    <xf numFmtId="38" fontId="6" fillId="0" borderId="0" xfId="31" applyNumberFormat="1" applyFont="1" applyBorder="1" applyAlignment="1" applyProtection="1">
      <alignment horizontal="right"/>
      <protection hidden="1"/>
    </xf>
    <xf numFmtId="40" fontId="6" fillId="0" borderId="0" xfId="31" applyFont="1" applyBorder="1" applyAlignment="1" applyProtection="1">
      <alignment horizontal="center"/>
      <protection hidden="1"/>
    </xf>
    <xf numFmtId="40" fontId="6" fillId="0" borderId="0" xfId="31" applyFont="1" applyBorder="1" applyProtection="1">
      <protection hidden="1"/>
    </xf>
    <xf numFmtId="164" fontId="12" fillId="0" borderId="0" xfId="63" applyFont="1" applyBorder="1" applyAlignment="1" applyProtection="1">
      <alignment horizontal="right"/>
      <protection hidden="1"/>
    </xf>
    <xf numFmtId="164" fontId="6" fillId="0" borderId="0" xfId="63" applyFont="1" applyBorder="1" applyAlignment="1" applyProtection="1">
      <alignment horizontal="left"/>
      <protection hidden="1"/>
    </xf>
    <xf numFmtId="164" fontId="14" fillId="0" borderId="0" xfId="63" applyFont="1" applyBorder="1" applyAlignment="1" applyProtection="1">
      <alignment horizontal="left"/>
      <protection hidden="1"/>
    </xf>
    <xf numFmtId="164" fontId="15" fillId="0" borderId="0" xfId="63" applyFont="1" applyBorder="1" applyProtection="1">
      <protection hidden="1"/>
    </xf>
    <xf numFmtId="38" fontId="6" fillId="0" borderId="0" xfId="31" applyNumberFormat="1" applyFont="1" applyBorder="1" applyAlignment="1" applyProtection="1">
      <alignment horizontal="center"/>
      <protection hidden="1"/>
    </xf>
    <xf numFmtId="38" fontId="20" fillId="16" borderId="0" xfId="31" applyNumberFormat="1" applyFont="1" applyFill="1" applyBorder="1" applyAlignment="1" applyProtection="1">
      <alignment horizontal="center"/>
      <protection hidden="1"/>
    </xf>
    <xf numFmtId="164" fontId="14" fillId="0" borderId="0" xfId="63" applyFont="1" applyBorder="1" applyAlignment="1" applyProtection="1">
      <alignment horizontal="center"/>
      <protection hidden="1"/>
    </xf>
    <xf numFmtId="164" fontId="13" fillId="0" borderId="0" xfId="62" applyNumberFormat="1" applyFont="1" applyBorder="1" applyAlignment="1" applyProtection="1">
      <alignment horizontal="left"/>
      <protection hidden="1"/>
    </xf>
    <xf numFmtId="166" fontId="7" fillId="0" borderId="0" xfId="65" applyNumberFormat="1" applyFont="1" applyFill="1" applyBorder="1" applyAlignment="1" applyProtection="1">
      <alignment horizontal="centerContinuous" vertical="center"/>
      <protection hidden="1"/>
    </xf>
    <xf numFmtId="167" fontId="6" fillId="16" borderId="0" xfId="63" applyNumberFormat="1" applyFont="1" applyFill="1" applyBorder="1" applyAlignment="1" applyProtection="1">
      <alignment horizontal="center"/>
      <protection hidden="1"/>
    </xf>
    <xf numFmtId="0" fontId="5" fillId="16" borderId="0" xfId="64" applyFont="1" applyFill="1" applyBorder="1"/>
    <xf numFmtId="164" fontId="6" fillId="16" borderId="0" xfId="63" applyFont="1" applyFill="1" applyBorder="1" applyAlignment="1" applyProtection="1">
      <alignment horizontal="centerContinuous"/>
      <protection hidden="1"/>
    </xf>
    <xf numFmtId="0" fontId="5" fillId="16" borderId="0" xfId="64" applyFont="1" applyFill="1" applyBorder="1" applyAlignment="1" applyProtection="1">
      <alignment horizontal="centerContinuous"/>
      <protection hidden="1"/>
    </xf>
    <xf numFmtId="164" fontId="6" fillId="16" borderId="0" xfId="63" applyFont="1" applyFill="1" applyBorder="1" applyAlignment="1" applyProtection="1">
      <alignment horizontal="center"/>
      <protection hidden="1"/>
    </xf>
    <xf numFmtId="164" fontId="16" fillId="16" borderId="0" xfId="63" applyFont="1" applyFill="1" applyBorder="1" applyAlignment="1" applyProtection="1">
      <alignment horizontal="center"/>
      <protection hidden="1"/>
    </xf>
    <xf numFmtId="164" fontId="6" fillId="0" borderId="0" xfId="63" applyFont="1" applyBorder="1" applyProtection="1">
      <protection hidden="1"/>
    </xf>
    <xf numFmtId="164" fontId="11" fillId="0" borderId="0" xfId="63" applyFont="1" applyBorder="1" applyAlignment="1" applyProtection="1">
      <alignment horizontal="center"/>
      <protection hidden="1"/>
    </xf>
    <xf numFmtId="164" fontId="6" fillId="0" borderId="18" xfId="63" applyFont="1" applyBorder="1" applyProtection="1">
      <protection hidden="1"/>
    </xf>
    <xf numFmtId="164" fontId="6" fillId="0" borderId="18" xfId="63" applyFont="1" applyBorder="1" applyAlignment="1" applyProtection="1">
      <alignment horizontal="right"/>
      <protection hidden="1"/>
    </xf>
    <xf numFmtId="164" fontId="6" fillId="0" borderId="18" xfId="63" applyFont="1" applyBorder="1" applyAlignment="1" applyProtection="1">
      <alignment horizontal="center"/>
      <protection hidden="1"/>
    </xf>
    <xf numFmtId="40" fontId="6" fillId="0" borderId="18" xfId="32" applyFont="1" applyBorder="1" applyAlignment="1" applyProtection="1">
      <alignment horizontal="center"/>
      <protection hidden="1"/>
    </xf>
    <xf numFmtId="40" fontId="6" fillId="0" borderId="12" xfId="31" applyFont="1" applyBorder="1" applyAlignment="1" applyProtection="1">
      <alignment horizontal="center"/>
      <protection hidden="1"/>
    </xf>
    <xf numFmtId="164" fontId="15" fillId="0" borderId="0" xfId="62" applyNumberFormat="1" applyFont="1" applyBorder="1" applyAlignment="1" applyProtection="1">
      <alignment horizontal="left"/>
      <protection hidden="1"/>
    </xf>
    <xf numFmtId="164" fontId="5" fillId="0" borderId="0" xfId="63" applyFont="1" applyBorder="1" applyProtection="1">
      <protection hidden="1"/>
    </xf>
    <xf numFmtId="164" fontId="14" fillId="0" borderId="0" xfId="63" applyFont="1" applyBorder="1" applyProtection="1">
      <protection hidden="1"/>
    </xf>
    <xf numFmtId="164" fontId="10" fillId="0" borderId="0" xfId="63" applyFont="1" applyBorder="1" applyAlignment="1" applyProtection="1">
      <alignment horizontal="centerContinuous"/>
      <protection hidden="1"/>
    </xf>
    <xf numFmtId="164" fontId="6" fillId="0" borderId="0" xfId="63" applyFont="1" applyBorder="1" applyAlignment="1" applyProtection="1">
      <alignment horizontal="centerContinuous"/>
      <protection hidden="1"/>
    </xf>
    <xf numFmtId="164" fontId="6" fillId="0" borderId="0" xfId="63" applyFont="1" applyBorder="1" applyAlignment="1" applyProtection="1">
      <alignment horizontal="right"/>
      <protection hidden="1"/>
    </xf>
    <xf numFmtId="40" fontId="6" fillId="0" borderId="0" xfId="32" applyFont="1" applyBorder="1" applyAlignment="1" applyProtection="1">
      <alignment horizontal="center"/>
      <protection hidden="1"/>
    </xf>
    <xf numFmtId="164" fontId="6" fillId="0" borderId="0" xfId="63" applyFont="1" applyBorder="1" applyAlignment="1" applyProtection="1">
      <alignment horizontal="center"/>
      <protection hidden="1"/>
    </xf>
    <xf numFmtId="164" fontId="10" fillId="0" borderId="0" xfId="62" applyNumberFormat="1" applyFont="1" applyBorder="1" applyAlignment="1" applyProtection="1">
      <alignment horizontal="left"/>
      <protection hidden="1"/>
    </xf>
    <xf numFmtId="38" fontId="6" fillId="0" borderId="0" xfId="31" applyNumberFormat="1" applyFont="1" applyBorder="1" applyProtection="1">
      <protection hidden="1"/>
    </xf>
    <xf numFmtId="0" fontId="5" fillId="0" borderId="0" xfId="64" applyFont="1" applyBorder="1"/>
    <xf numFmtId="164" fontId="11" fillId="0" borderId="0" xfId="63" applyFont="1" applyFill="1" applyBorder="1" applyAlignment="1" applyProtection="1">
      <alignment horizontal="center"/>
      <protection hidden="1"/>
    </xf>
    <xf numFmtId="164" fontId="17" fillId="0" borderId="0" xfId="63" applyFont="1" applyFill="1" applyBorder="1" applyProtection="1">
      <protection hidden="1"/>
    </xf>
    <xf numFmtId="164" fontId="6" fillId="16" borderId="0" xfId="63" applyFont="1" applyFill="1" applyProtection="1">
      <protection hidden="1"/>
    </xf>
    <xf numFmtId="164" fontId="6" fillId="16" borderId="0" xfId="63" applyFont="1" applyFill="1" applyBorder="1" applyProtection="1">
      <protection hidden="1"/>
    </xf>
    <xf numFmtId="0" fontId="5" fillId="16" borderId="0" xfId="64" applyFont="1" applyFill="1"/>
    <xf numFmtId="164" fontId="18" fillId="16" borderId="0" xfId="0" applyFont="1" applyFill="1" applyAlignment="1" applyProtection="1">
      <alignment horizontal="left" vertical="top"/>
      <protection hidden="1"/>
    </xf>
    <xf numFmtId="164" fontId="18" fillId="16" borderId="0" xfId="0" applyFont="1" applyFill="1" applyAlignment="1" applyProtection="1">
      <alignment horizontal="center" vertical="top"/>
      <protection hidden="1"/>
    </xf>
    <xf numFmtId="164" fontId="18" fillId="16" borderId="0" xfId="63" applyFont="1" applyFill="1" applyBorder="1" applyProtection="1">
      <protection hidden="1"/>
    </xf>
    <xf numFmtId="164" fontId="18" fillId="16" borderId="0" xfId="63" applyFont="1" applyFill="1" applyProtection="1">
      <protection hidden="1"/>
    </xf>
    <xf numFmtId="38" fontId="20" fillId="16" borderId="18" xfId="31" applyNumberFormat="1" applyFont="1" applyFill="1" applyBorder="1" applyAlignment="1" applyProtection="1">
      <alignment horizontal="center"/>
      <protection hidden="1"/>
    </xf>
    <xf numFmtId="38" fontId="20" fillId="16" borderId="18" xfId="31" applyNumberFormat="1" applyFont="1" applyFill="1" applyBorder="1" applyProtection="1">
      <protection locked="0" hidden="1"/>
    </xf>
    <xf numFmtId="38" fontId="20" fillId="16" borderId="0" xfId="31" applyNumberFormat="1" applyFont="1" applyFill="1" applyBorder="1" applyProtection="1">
      <protection locked="0" hidden="1"/>
    </xf>
    <xf numFmtId="167" fontId="6" fillId="0" borderId="0" xfId="63" applyNumberFormat="1" applyFont="1" applyBorder="1" applyAlignment="1" applyProtection="1">
      <alignment horizontal="center"/>
      <protection hidden="1"/>
    </xf>
    <xf numFmtId="166" fontId="7" fillId="27" borderId="0" xfId="65" applyNumberFormat="1" applyFont="1" applyFill="1" applyBorder="1" applyAlignment="1" applyProtection="1">
      <alignment horizontal="centerContinuous"/>
      <protection hidden="1"/>
    </xf>
    <xf numFmtId="0" fontId="8" fillId="27" borderId="0" xfId="65" applyFont="1" applyFill="1" applyBorder="1" applyAlignment="1" applyProtection="1">
      <alignment horizontal="centerContinuous"/>
      <protection hidden="1"/>
    </xf>
    <xf numFmtId="0" fontId="9" fillId="27" borderId="0" xfId="65" applyFont="1" applyFill="1" applyBorder="1" applyAlignment="1" applyProtection="1">
      <alignment horizontal="centerContinuous"/>
      <protection hidden="1"/>
    </xf>
    <xf numFmtId="164" fontId="6" fillId="27" borderId="0" xfId="63" applyFont="1" applyFill="1" applyBorder="1" applyAlignment="1" applyProtection="1">
      <alignment horizontal="centerContinuous"/>
      <protection hidden="1"/>
    </xf>
    <xf numFmtId="164" fontId="13" fillId="27" borderId="0" xfId="62" applyNumberFormat="1" applyFont="1" applyFill="1" applyBorder="1" applyAlignment="1" applyProtection="1">
      <alignment horizontal="left"/>
      <protection hidden="1"/>
    </xf>
    <xf numFmtId="164" fontId="6" fillId="27" borderId="0" xfId="63" applyFont="1" applyFill="1" applyBorder="1" applyProtection="1">
      <protection hidden="1"/>
    </xf>
    <xf numFmtId="164" fontId="14" fillId="27" borderId="0" xfId="63" applyFont="1" applyFill="1" applyBorder="1" applyAlignment="1" applyProtection="1">
      <alignment horizontal="left"/>
      <protection hidden="1"/>
    </xf>
    <xf numFmtId="164" fontId="6" fillId="27" borderId="0" xfId="63" applyFont="1" applyFill="1" applyBorder="1" applyAlignment="1" applyProtection="1">
      <alignment horizontal="right"/>
      <protection hidden="1"/>
    </xf>
    <xf numFmtId="38" fontId="6" fillId="27" borderId="0" xfId="31" applyNumberFormat="1" applyFont="1" applyFill="1" applyBorder="1" applyProtection="1">
      <protection hidden="1"/>
    </xf>
    <xf numFmtId="40" fontId="6" fillId="27" borderId="0" xfId="32" applyFont="1" applyFill="1" applyBorder="1" applyAlignment="1" applyProtection="1">
      <alignment horizontal="center"/>
      <protection hidden="1"/>
    </xf>
    <xf numFmtId="164" fontId="6" fillId="27" borderId="0" xfId="63" applyFont="1" applyFill="1" applyBorder="1" applyAlignment="1" applyProtection="1">
      <alignment horizontal="center"/>
      <protection hidden="1"/>
    </xf>
    <xf numFmtId="40" fontId="14" fillId="27" borderId="19" xfId="31" applyFont="1" applyFill="1" applyBorder="1" applyAlignment="1" applyProtection="1">
      <alignment horizontal="center"/>
      <protection hidden="1"/>
    </xf>
    <xf numFmtId="164" fontId="22" fillId="16" borderId="0" xfId="54" applyNumberFormat="1" applyFont="1" applyFill="1" applyAlignment="1" applyProtection="1">
      <alignment horizontal="center" vertical="top"/>
      <protection hidden="1"/>
    </xf>
    <xf numFmtId="164" fontId="6" fillId="0" borderId="0" xfId="62" applyNumberFormat="1" applyFont="1" applyBorder="1" applyAlignment="1" applyProtection="1">
      <alignment horizontal="center"/>
      <protection hidden="1"/>
    </xf>
    <xf numFmtId="164" fontId="12" fillId="0" borderId="0" xfId="63" applyFont="1" applyBorder="1" applyAlignment="1" applyProtection="1">
      <alignment horizontal="center"/>
      <protection hidden="1"/>
    </xf>
    <xf numFmtId="164" fontId="11" fillId="0" borderId="0" xfId="63" applyFont="1" applyBorder="1" applyAlignment="1" applyProtection="1">
      <alignment horizontal="center"/>
      <protection hidden="1"/>
    </xf>
    <xf numFmtId="164" fontId="6" fillId="0" borderId="0" xfId="63" applyFont="1" applyBorder="1" applyAlignment="1" applyProtection="1">
      <alignment horizontal="justify" vertical="top"/>
      <protection hidden="1"/>
    </xf>
    <xf numFmtId="164" fontId="0" fillId="0" borderId="0" xfId="0" applyBorder="1" applyAlignment="1">
      <alignment horizontal="justify" vertical="top"/>
    </xf>
    <xf numFmtId="164" fontId="5" fillId="0" borderId="0" xfId="63" applyFont="1" applyBorder="1" applyAlignment="1" applyProtection="1">
      <alignment horizontal="justify" vertical="top"/>
      <protection hidden="1"/>
    </xf>
  </cellXfs>
  <cellStyles count="8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" xfId="31" builtinId="3"/>
    <cellStyle name="Comma_Market Valuation" xfId="32"/>
    <cellStyle name="Comma0" xfId="33"/>
    <cellStyle name="Currency0" xfId="34"/>
    <cellStyle name="DarkBlueOutline" xfId="35"/>
    <cellStyle name="DarkBlueOutlineYellow" xfId="36"/>
    <cellStyle name="Date" xfId="37"/>
    <cellStyle name="Dezimal [0]_Compiling Utility Macros" xfId="38"/>
    <cellStyle name="Dezimal_Compiling Utility Macros" xfId="39"/>
    <cellStyle name="Explanatory Text" xfId="40" builtinId="53" customBuiltin="1"/>
    <cellStyle name="Fixed" xfId="41"/>
    <cellStyle name="Good" xfId="42" builtinId="26" customBuiltin="1"/>
    <cellStyle name="GRAY" xfId="43"/>
    <cellStyle name="Gross Margin" xfId="44"/>
    <cellStyle name="header" xfId="45"/>
    <cellStyle name="Header Total" xfId="46"/>
    <cellStyle name="Header1" xfId="47"/>
    <cellStyle name="Header2" xfId="48"/>
    <cellStyle name="Header3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yperlink" xfId="54" builtinId="8"/>
    <cellStyle name="Input" xfId="55" builtinId="20" customBuiltin="1"/>
    <cellStyle name="Level 2 Total" xfId="56"/>
    <cellStyle name="Linked Cell" xfId="57" builtinId="24" customBuiltin="1"/>
    <cellStyle name="Major Total" xfId="58"/>
    <cellStyle name="Neutral" xfId="59" builtinId="28" customBuiltin="1"/>
    <cellStyle name="NonPrint_TemTitle" xfId="60"/>
    <cellStyle name="Normal" xfId="0" builtinId="0"/>
    <cellStyle name="Normal 2" xfId="61"/>
    <cellStyle name="Normal_GRAND1" xfId="62"/>
    <cellStyle name="Normal_Market Valuation" xfId="63"/>
    <cellStyle name="Normal_Market Valuation_1" xfId="64"/>
    <cellStyle name="Normal_RAT_SMFM" xfId="65"/>
    <cellStyle name="NormalRed" xfId="66"/>
    <cellStyle name="Note" xfId="67" builtinId="10" customBuiltin="1"/>
    <cellStyle name="Output" xfId="68" builtinId="21" customBuiltin="1"/>
    <cellStyle name="Percent.0" xfId="69"/>
    <cellStyle name="Percent.00" xfId="70"/>
    <cellStyle name="RED POSTED" xfId="71"/>
    <cellStyle name="Standard_Anpassen der Amortisation" xfId="72"/>
    <cellStyle name="Text_simple" xfId="73"/>
    <cellStyle name="Title" xfId="74" builtinId="15" customBuiltin="1"/>
    <cellStyle name="TmsRmn10BlueItalic" xfId="75"/>
    <cellStyle name="TmsRmn10Bold" xfId="76"/>
    <cellStyle name="Total" xfId="77" builtinId="25" customBuiltin="1"/>
    <cellStyle name="Währung [0]_Compiling Utility Macros" xfId="78"/>
    <cellStyle name="Währung_Compiling Utility Macros" xfId="79"/>
    <cellStyle name="Warning Text" xfId="8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133350</xdr:colOff>
      <xdr:row>1</xdr:row>
      <xdr:rowOff>133350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0"/>
          <a:ext cx="390525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1">
    <pageSetUpPr autoPageBreaks="0"/>
  </sheetPr>
  <dimension ref="A1:K136"/>
  <sheetViews>
    <sheetView showGridLines="0" showRowColHeaders="0" tabSelected="1" zoomScaleNormal="100" workbookViewId="0"/>
  </sheetViews>
  <sheetFormatPr defaultRowHeight="11.25"/>
  <cols>
    <col min="1" max="1" width="3.375" style="45" customWidth="1"/>
    <col min="2" max="2" width="21.375" style="45" customWidth="1"/>
    <col min="3" max="4" width="9" style="45"/>
    <col min="5" max="5" width="11.125" style="45" customWidth="1"/>
    <col min="6" max="6" width="13" style="45" customWidth="1"/>
    <col min="7" max="7" width="9" style="45"/>
    <col min="8" max="8" width="14.375" style="45" customWidth="1"/>
    <col min="9" max="10" width="12.75" style="45" customWidth="1"/>
    <col min="11" max="16384" width="9" style="45"/>
  </cols>
  <sheetData>
    <row r="1" spans="2:11">
      <c r="K1" s="46"/>
    </row>
    <row r="2" spans="2:11">
      <c r="C2" s="46"/>
      <c r="D2" s="46"/>
      <c r="E2" s="46"/>
      <c r="F2" s="46"/>
      <c r="G2" s="46"/>
      <c r="H2" s="46"/>
      <c r="I2" s="46"/>
      <c r="K2" s="46"/>
    </row>
    <row r="3" spans="2:11" ht="18.75" customHeight="1">
      <c r="B3" s="46"/>
      <c r="C3" s="18" t="s">
        <v>0</v>
      </c>
      <c r="D3" s="56"/>
      <c r="E3" s="57"/>
      <c r="F3" s="57"/>
      <c r="G3" s="58"/>
      <c r="H3" s="59"/>
      <c r="I3" s="36"/>
      <c r="J3" s="46"/>
      <c r="K3" s="46"/>
    </row>
    <row r="4" spans="2:11" ht="12.75">
      <c r="B4" s="46"/>
      <c r="C4" s="35" t="s">
        <v>1</v>
      </c>
      <c r="D4" s="36"/>
      <c r="E4" s="36"/>
      <c r="F4" s="36"/>
      <c r="G4" s="36"/>
      <c r="H4" s="36"/>
      <c r="I4" s="36"/>
      <c r="J4" s="46"/>
      <c r="K4" s="46"/>
    </row>
    <row r="5" spans="2:11" ht="15.75">
      <c r="B5" s="46"/>
      <c r="C5" s="71" t="s">
        <v>42</v>
      </c>
      <c r="D5" s="71"/>
      <c r="E5" s="71"/>
      <c r="F5" s="71"/>
      <c r="G5" s="71"/>
      <c r="H5" s="71"/>
      <c r="I5" s="71"/>
      <c r="J5" s="46"/>
      <c r="K5" s="46"/>
    </row>
    <row r="6" spans="2:11" ht="15.75">
      <c r="B6" s="46"/>
      <c r="C6" s="26"/>
      <c r="D6" s="26"/>
      <c r="E6" s="26"/>
      <c r="F6" s="26"/>
      <c r="G6" s="26"/>
      <c r="H6" s="26"/>
      <c r="I6" s="26"/>
      <c r="J6" s="46"/>
      <c r="K6" s="46"/>
    </row>
    <row r="7" spans="2:11" ht="15.75">
      <c r="B7" s="46"/>
      <c r="C7" s="26"/>
      <c r="D7" s="74" t="s">
        <v>2</v>
      </c>
      <c r="E7" s="73"/>
      <c r="F7" s="73"/>
      <c r="G7" s="73"/>
      <c r="H7" s="73"/>
      <c r="I7" s="26"/>
      <c r="J7" s="46"/>
      <c r="K7" s="46"/>
    </row>
    <row r="8" spans="2:11" ht="15.75">
      <c r="B8" s="46"/>
      <c r="C8" s="26"/>
      <c r="D8" s="73"/>
      <c r="E8" s="73"/>
      <c r="F8" s="73"/>
      <c r="G8" s="73"/>
      <c r="H8" s="73"/>
      <c r="I8" s="26"/>
      <c r="J8" s="46"/>
      <c r="K8" s="46"/>
    </row>
    <row r="9" spans="2:11" ht="15.75">
      <c r="B9" s="46"/>
      <c r="C9" s="26"/>
      <c r="D9" s="73"/>
      <c r="E9" s="73"/>
      <c r="F9" s="73"/>
      <c r="G9" s="73"/>
      <c r="H9" s="73"/>
      <c r="I9" s="26"/>
      <c r="J9" s="46"/>
      <c r="K9" s="46"/>
    </row>
    <row r="10" spans="2:11" ht="15.75">
      <c r="B10" s="46"/>
      <c r="C10" s="26"/>
      <c r="D10" s="44" t="s">
        <v>43</v>
      </c>
      <c r="E10" s="43"/>
      <c r="F10" s="43"/>
      <c r="G10" s="43"/>
      <c r="H10" s="43"/>
      <c r="I10" s="26"/>
      <c r="J10" s="46"/>
      <c r="K10" s="46"/>
    </row>
    <row r="11" spans="2:11" ht="12">
      <c r="B11" s="46"/>
      <c r="C11" s="70"/>
      <c r="D11" s="70"/>
      <c r="E11" s="70"/>
      <c r="F11" s="70"/>
      <c r="G11" s="70"/>
      <c r="H11" s="70"/>
      <c r="I11" s="70"/>
      <c r="J11" s="46"/>
      <c r="K11" s="46"/>
    </row>
    <row r="12" spans="2:11" ht="15">
      <c r="B12" s="46"/>
      <c r="C12" s="60" t="s">
        <v>3</v>
      </c>
      <c r="D12" s="61"/>
      <c r="E12" s="61"/>
      <c r="F12" s="61"/>
      <c r="G12" s="61"/>
      <c r="H12" s="25"/>
      <c r="I12" s="25"/>
      <c r="J12" s="46"/>
      <c r="K12" s="46"/>
    </row>
    <row r="13" spans="2:11">
      <c r="B13" s="46"/>
      <c r="C13" s="25"/>
      <c r="D13" s="25" t="s">
        <v>4</v>
      </c>
      <c r="E13" s="25"/>
      <c r="F13" s="25"/>
      <c r="G13" s="25"/>
      <c r="H13" s="25"/>
      <c r="I13" s="25"/>
      <c r="J13" s="46"/>
      <c r="K13" s="46"/>
    </row>
    <row r="14" spans="2:11">
      <c r="B14" s="46"/>
      <c r="C14" s="25"/>
      <c r="D14" s="25"/>
      <c r="E14" s="25"/>
      <c r="F14" s="25"/>
      <c r="G14" s="25"/>
      <c r="H14" s="25"/>
      <c r="I14" s="25"/>
      <c r="J14" s="46"/>
      <c r="K14" s="46"/>
    </row>
    <row r="15" spans="2:11">
      <c r="B15" s="46"/>
      <c r="C15" s="25"/>
      <c r="D15" s="25"/>
      <c r="E15" s="16" t="s">
        <v>5</v>
      </c>
      <c r="F15" s="16" t="s">
        <v>6</v>
      </c>
      <c r="G15" s="25"/>
      <c r="H15" s="25"/>
      <c r="I15" s="25"/>
      <c r="J15" s="46"/>
      <c r="K15" s="46"/>
    </row>
    <row r="16" spans="2:11">
      <c r="B16" s="46"/>
      <c r="C16" s="25"/>
      <c r="D16" s="25"/>
      <c r="E16" s="37" t="s">
        <v>7</v>
      </c>
      <c r="F16" s="15">
        <v>35</v>
      </c>
      <c r="G16" s="25"/>
      <c r="H16" s="25"/>
      <c r="I16" s="25"/>
      <c r="J16" s="46"/>
      <c r="K16" s="46"/>
    </row>
    <row r="17" spans="2:11">
      <c r="B17" s="46"/>
      <c r="C17" s="25"/>
      <c r="D17" s="25"/>
      <c r="E17" s="37" t="s">
        <v>8</v>
      </c>
      <c r="F17" s="15">
        <v>30</v>
      </c>
      <c r="G17" s="25"/>
      <c r="H17" s="25"/>
      <c r="I17" s="25"/>
      <c r="J17" s="46"/>
      <c r="K17" s="46"/>
    </row>
    <row r="18" spans="2:11">
      <c r="B18" s="46"/>
      <c r="C18" s="25"/>
      <c r="D18" s="25"/>
      <c r="E18" s="37" t="s">
        <v>9</v>
      </c>
      <c r="F18" s="15">
        <v>20</v>
      </c>
      <c r="G18" s="25"/>
      <c r="H18" s="25"/>
      <c r="I18" s="25"/>
      <c r="J18" s="46"/>
      <c r="K18" s="46"/>
    </row>
    <row r="19" spans="2:11">
      <c r="B19" s="46"/>
      <c r="C19" s="25"/>
      <c r="D19" s="37"/>
      <c r="E19" s="37" t="s">
        <v>10</v>
      </c>
      <c r="F19" s="15">
        <v>10</v>
      </c>
      <c r="G19" s="25"/>
      <c r="H19" s="25"/>
      <c r="I19" s="25"/>
      <c r="J19" s="46"/>
      <c r="K19" s="46"/>
    </row>
    <row r="20" spans="2:11">
      <c r="B20" s="46"/>
      <c r="C20" s="25"/>
      <c r="D20" s="27"/>
      <c r="E20" s="28" t="s">
        <v>11</v>
      </c>
      <c r="F20" s="52">
        <v>5</v>
      </c>
      <c r="G20" s="25"/>
      <c r="H20" s="25"/>
      <c r="I20" s="25"/>
      <c r="J20" s="46"/>
      <c r="K20" s="46"/>
    </row>
    <row r="21" spans="2:11">
      <c r="B21" s="46"/>
      <c r="C21" s="25"/>
      <c r="D21" s="25"/>
      <c r="E21" s="37" t="s">
        <v>12</v>
      </c>
      <c r="F21" s="14">
        <f>SUM(F16:F20)</f>
        <v>100</v>
      </c>
      <c r="G21" s="25"/>
      <c r="H21" s="25"/>
      <c r="I21" s="25"/>
      <c r="J21" s="46"/>
      <c r="K21" s="46"/>
    </row>
    <row r="22" spans="2:11">
      <c r="B22" s="46"/>
      <c r="C22" s="25"/>
      <c r="D22" s="25"/>
      <c r="E22" s="25"/>
      <c r="F22" s="25"/>
      <c r="G22" s="25"/>
      <c r="H22" s="25"/>
      <c r="I22" s="25"/>
      <c r="J22" s="46"/>
      <c r="K22" s="46"/>
    </row>
    <row r="23" spans="2:11" ht="15">
      <c r="B23" s="46"/>
      <c r="C23" s="60" t="s">
        <v>13</v>
      </c>
      <c r="D23" s="61"/>
      <c r="E23" s="61"/>
      <c r="F23" s="61"/>
      <c r="G23" s="61"/>
      <c r="H23" s="25"/>
      <c r="I23" s="25"/>
      <c r="J23" s="46"/>
      <c r="K23" s="46"/>
    </row>
    <row r="24" spans="2:11">
      <c r="B24" s="46"/>
      <c r="C24" s="25"/>
      <c r="D24" s="13"/>
      <c r="E24" s="25"/>
      <c r="F24" s="25"/>
      <c r="G24" s="25"/>
      <c r="H24" s="25"/>
      <c r="I24" s="25"/>
      <c r="J24" s="46"/>
      <c r="K24" s="46"/>
    </row>
    <row r="25" spans="2:11">
      <c r="B25" s="46"/>
      <c r="C25" s="25"/>
      <c r="D25" s="12" t="s">
        <v>14</v>
      </c>
      <c r="E25" s="25"/>
      <c r="F25" s="72" t="s">
        <v>15</v>
      </c>
      <c r="G25" s="72"/>
      <c r="H25" s="72"/>
      <c r="I25" s="25"/>
      <c r="J25" s="46"/>
      <c r="K25" s="46"/>
    </row>
    <row r="26" spans="2:11">
      <c r="B26" s="46"/>
      <c r="C26" s="25"/>
      <c r="D26" s="12"/>
      <c r="E26" s="25"/>
      <c r="F26" s="72"/>
      <c r="G26" s="72"/>
      <c r="H26" s="72"/>
      <c r="I26" s="25"/>
      <c r="J26" s="46"/>
      <c r="K26" s="46"/>
    </row>
    <row r="27" spans="2:11" ht="12.75" customHeight="1">
      <c r="B27" s="46"/>
      <c r="C27" s="25"/>
      <c r="D27" s="12" t="s">
        <v>16</v>
      </c>
      <c r="E27" s="25"/>
      <c r="F27" s="25" t="s">
        <v>17</v>
      </c>
      <c r="G27" s="25"/>
      <c r="H27" s="25"/>
      <c r="I27" s="25"/>
      <c r="J27" s="46"/>
      <c r="K27" s="46"/>
    </row>
    <row r="28" spans="2:11" ht="12.75" customHeight="1">
      <c r="B28" s="46"/>
      <c r="C28" s="25"/>
      <c r="D28" s="12"/>
      <c r="E28" s="25"/>
      <c r="F28" s="25"/>
      <c r="G28" s="25"/>
      <c r="H28" s="25"/>
      <c r="I28" s="25"/>
      <c r="J28" s="46"/>
      <c r="K28" s="46"/>
    </row>
    <row r="29" spans="2:11" ht="12.75" customHeight="1">
      <c r="B29" s="46"/>
      <c r="C29" s="25"/>
      <c r="D29" s="12" t="s">
        <v>18</v>
      </c>
      <c r="E29" s="25"/>
      <c r="F29" s="72" t="s">
        <v>19</v>
      </c>
      <c r="G29" s="72"/>
      <c r="H29" s="72"/>
      <c r="I29" s="25"/>
      <c r="J29" s="46"/>
      <c r="K29" s="46"/>
    </row>
    <row r="30" spans="2:11">
      <c r="B30" s="46"/>
      <c r="C30" s="25"/>
      <c r="D30" s="12"/>
      <c r="E30" s="11"/>
      <c r="F30" s="72"/>
      <c r="G30" s="72"/>
      <c r="H30" s="72"/>
      <c r="I30" s="25"/>
      <c r="J30" s="46"/>
      <c r="K30" s="46"/>
    </row>
    <row r="31" spans="2:11">
      <c r="B31" s="46"/>
      <c r="C31" s="25"/>
      <c r="D31" s="12"/>
      <c r="E31" s="25"/>
      <c r="F31" s="25"/>
      <c r="G31" s="25"/>
      <c r="H31" s="25"/>
      <c r="I31" s="25"/>
      <c r="J31" s="46"/>
      <c r="K31" s="46"/>
    </row>
    <row r="32" spans="2:11">
      <c r="B32" s="46"/>
      <c r="C32" s="25"/>
      <c r="D32" s="12" t="s">
        <v>20</v>
      </c>
      <c r="E32" s="25"/>
      <c r="F32" s="72" t="s">
        <v>21</v>
      </c>
      <c r="G32" s="73"/>
      <c r="H32" s="73"/>
      <c r="I32" s="25"/>
      <c r="J32" s="46"/>
      <c r="K32" s="46"/>
    </row>
    <row r="33" spans="2:11">
      <c r="B33" s="46"/>
      <c r="C33" s="25"/>
      <c r="D33" s="12"/>
      <c r="E33" s="25"/>
      <c r="F33" s="73"/>
      <c r="G33" s="73"/>
      <c r="H33" s="73"/>
      <c r="I33" s="25"/>
      <c r="J33" s="46"/>
      <c r="K33" s="46"/>
    </row>
    <row r="34" spans="2:11">
      <c r="B34" s="46"/>
      <c r="C34" s="25"/>
      <c r="D34" s="12"/>
      <c r="E34" s="25"/>
      <c r="F34" s="25"/>
      <c r="G34" s="25"/>
      <c r="H34" s="25"/>
      <c r="I34" s="25"/>
      <c r="J34" s="46"/>
      <c r="K34" s="46"/>
    </row>
    <row r="35" spans="2:11">
      <c r="B35" s="46"/>
      <c r="C35" s="25"/>
      <c r="D35" s="12" t="s">
        <v>22</v>
      </c>
      <c r="E35" s="25"/>
      <c r="F35" s="72" t="s">
        <v>23</v>
      </c>
      <c r="G35" s="73"/>
      <c r="H35" s="73"/>
      <c r="I35" s="25"/>
      <c r="J35" s="46"/>
      <c r="K35" s="46"/>
    </row>
    <row r="36" spans="2:11">
      <c r="B36" s="46"/>
      <c r="C36" s="25"/>
      <c r="D36" s="12"/>
      <c r="E36" s="25"/>
      <c r="F36" s="73"/>
      <c r="G36" s="73"/>
      <c r="H36" s="73"/>
      <c r="I36" s="25"/>
      <c r="J36" s="46"/>
      <c r="K36" s="46"/>
    </row>
    <row r="37" spans="2:11">
      <c r="B37" s="46"/>
      <c r="C37" s="25"/>
      <c r="D37" s="12"/>
      <c r="E37" s="25"/>
      <c r="F37" s="11"/>
      <c r="G37" s="34"/>
      <c r="H37" s="25"/>
      <c r="I37" s="25"/>
      <c r="J37" s="46"/>
      <c r="K37" s="46"/>
    </row>
    <row r="38" spans="2:11" ht="15">
      <c r="B38" s="46"/>
      <c r="C38" s="60" t="s">
        <v>24</v>
      </c>
      <c r="D38" s="62"/>
      <c r="E38" s="61"/>
      <c r="F38" s="61"/>
      <c r="G38" s="61"/>
      <c r="H38" s="25"/>
      <c r="I38" s="25"/>
      <c r="J38" s="46"/>
      <c r="K38" s="46"/>
    </row>
    <row r="39" spans="2:11" ht="15">
      <c r="B39" s="46"/>
      <c r="C39" s="17"/>
      <c r="D39" s="12"/>
      <c r="E39" s="25"/>
      <c r="F39" s="25"/>
      <c r="G39" s="25"/>
      <c r="H39" s="25"/>
      <c r="I39" s="25"/>
      <c r="J39" s="46"/>
      <c r="K39" s="46"/>
    </row>
    <row r="40" spans="2:11" ht="15">
      <c r="B40" s="46"/>
      <c r="C40" s="17"/>
      <c r="D40" s="62"/>
      <c r="E40" s="61"/>
      <c r="F40" s="60" t="s">
        <v>25</v>
      </c>
      <c r="G40" s="61"/>
      <c r="H40" s="61"/>
      <c r="I40" s="25"/>
      <c r="J40" s="46"/>
      <c r="K40" s="46"/>
    </row>
    <row r="41" spans="2:11">
      <c r="B41" s="46"/>
      <c r="C41" s="25"/>
      <c r="D41" s="13"/>
      <c r="E41" s="25"/>
      <c r="F41" s="25"/>
      <c r="G41" s="25"/>
      <c r="H41" s="25"/>
      <c r="I41" s="25"/>
      <c r="J41" s="46"/>
      <c r="K41" s="46"/>
    </row>
    <row r="42" spans="2:11">
      <c r="B42" s="46"/>
      <c r="C42" s="25"/>
      <c r="D42" s="25"/>
      <c r="E42" s="37"/>
      <c r="F42" s="25"/>
      <c r="G42" s="25"/>
      <c r="H42" s="39" t="s">
        <v>26</v>
      </c>
      <c r="I42" s="25"/>
      <c r="J42" s="46"/>
      <c r="K42" s="46"/>
    </row>
    <row r="43" spans="2:11">
      <c r="B43" s="46"/>
      <c r="C43" s="25"/>
      <c r="D43" s="27" t="s">
        <v>5</v>
      </c>
      <c r="E43" s="28" t="s">
        <v>6</v>
      </c>
      <c r="F43" s="28" t="s">
        <v>27</v>
      </c>
      <c r="G43" s="28"/>
      <c r="H43" s="29" t="s">
        <v>28</v>
      </c>
      <c r="I43" s="25"/>
      <c r="J43" s="46"/>
      <c r="K43" s="46"/>
    </row>
    <row r="44" spans="2:11">
      <c r="B44" s="46"/>
      <c r="C44" s="25"/>
      <c r="D44" s="25"/>
      <c r="E44" s="25"/>
      <c r="F44" s="25"/>
      <c r="G44" s="25"/>
      <c r="H44" s="39"/>
      <c r="I44" s="25"/>
      <c r="J44" s="46"/>
      <c r="K44" s="46"/>
    </row>
    <row r="45" spans="2:11" ht="12">
      <c r="B45" s="46"/>
      <c r="C45" s="25"/>
      <c r="D45" s="10" t="s">
        <v>7</v>
      </c>
      <c r="E45" s="41">
        <f>$F$16</f>
        <v>35</v>
      </c>
      <c r="F45" s="9">
        <f>E46/E47</f>
        <v>0.9</v>
      </c>
      <c r="G45" s="39"/>
      <c r="H45" s="8">
        <f>E45*F45</f>
        <v>31.5</v>
      </c>
      <c r="I45" s="25"/>
      <c r="J45" s="46"/>
      <c r="K45" s="46"/>
    </row>
    <row r="46" spans="2:11">
      <c r="B46" s="46"/>
      <c r="C46" s="25"/>
      <c r="D46" s="37" t="s">
        <v>29</v>
      </c>
      <c r="E46" s="54">
        <v>9</v>
      </c>
      <c r="F46" s="25"/>
      <c r="G46" s="39"/>
      <c r="H46" s="39"/>
      <c r="I46" s="25"/>
      <c r="J46" s="46"/>
      <c r="K46" s="46"/>
    </row>
    <row r="47" spans="2:11">
      <c r="B47" s="46"/>
      <c r="C47" s="25"/>
      <c r="D47" s="37" t="s">
        <v>30</v>
      </c>
      <c r="E47" s="54">
        <v>10</v>
      </c>
      <c r="F47" s="25"/>
      <c r="G47" s="39"/>
      <c r="H47" s="39"/>
      <c r="I47" s="25"/>
      <c r="J47" s="46"/>
      <c r="K47" s="46"/>
    </row>
    <row r="48" spans="2:11">
      <c r="B48" s="46"/>
      <c r="C48" s="25"/>
      <c r="D48" s="37"/>
      <c r="E48" s="41"/>
      <c r="F48" s="25"/>
      <c r="G48" s="39"/>
      <c r="H48" s="39"/>
      <c r="I48" s="25"/>
      <c r="J48" s="46"/>
      <c r="K48" s="46"/>
    </row>
    <row r="49" spans="2:11" ht="12">
      <c r="B49" s="46"/>
      <c r="C49" s="25"/>
      <c r="D49" s="10" t="s">
        <v>8</v>
      </c>
      <c r="E49" s="7">
        <f>$F$17</f>
        <v>30</v>
      </c>
      <c r="F49" s="9">
        <f>E50/E51</f>
        <v>1</v>
      </c>
      <c r="G49" s="25"/>
      <c r="H49" s="8">
        <f>E49*F49</f>
        <v>30</v>
      </c>
      <c r="I49" s="25"/>
      <c r="J49" s="46"/>
      <c r="K49" s="46"/>
    </row>
    <row r="50" spans="2:11">
      <c r="B50" s="46"/>
      <c r="C50" s="25"/>
      <c r="D50" s="37" t="s">
        <v>31</v>
      </c>
      <c r="E50" s="6">
        <v>12.5</v>
      </c>
      <c r="F50" s="25"/>
      <c r="G50" s="25"/>
      <c r="H50" s="39"/>
      <c r="I50" s="25"/>
      <c r="J50" s="46"/>
      <c r="K50" s="46"/>
    </row>
    <row r="51" spans="2:11">
      <c r="B51" s="46"/>
      <c r="C51" s="25"/>
      <c r="D51" s="37" t="s">
        <v>32</v>
      </c>
      <c r="E51" s="6">
        <v>12.5</v>
      </c>
      <c r="F51" s="25"/>
      <c r="G51" s="25"/>
      <c r="H51" s="39"/>
      <c r="I51" s="25"/>
      <c r="J51" s="46"/>
      <c r="K51" s="46"/>
    </row>
    <row r="52" spans="2:11">
      <c r="B52" s="46"/>
      <c r="C52" s="25"/>
      <c r="D52" s="37"/>
      <c r="E52" s="5"/>
      <c r="F52" s="25"/>
      <c r="G52" s="25"/>
      <c r="H52" s="39"/>
      <c r="I52" s="25"/>
      <c r="J52" s="46"/>
      <c r="K52" s="46"/>
    </row>
    <row r="53" spans="2:11" ht="12">
      <c r="B53" s="46"/>
      <c r="C53" s="25"/>
      <c r="D53" s="10" t="s">
        <v>33</v>
      </c>
      <c r="E53" s="41">
        <f>$F$18</f>
        <v>20</v>
      </c>
      <c r="F53" s="9">
        <f>E54/E55</f>
        <v>1</v>
      </c>
      <c r="G53" s="38"/>
      <c r="H53" s="8">
        <f>E53*F53</f>
        <v>20</v>
      </c>
      <c r="I53" s="25"/>
      <c r="J53" s="46"/>
      <c r="K53" s="46"/>
    </row>
    <row r="54" spans="2:11">
      <c r="B54" s="46"/>
      <c r="C54" s="25"/>
      <c r="D54" s="37" t="s">
        <v>34</v>
      </c>
      <c r="E54" s="54">
        <v>10</v>
      </c>
      <c r="F54" s="25"/>
      <c r="G54" s="38"/>
      <c r="H54" s="39"/>
      <c r="I54" s="25"/>
      <c r="J54" s="46"/>
      <c r="K54" s="46"/>
    </row>
    <row r="55" spans="2:11">
      <c r="B55" s="46"/>
      <c r="C55" s="25"/>
      <c r="D55" s="37" t="s">
        <v>35</v>
      </c>
      <c r="E55" s="54">
        <v>10</v>
      </c>
      <c r="F55" s="25"/>
      <c r="G55" s="38"/>
      <c r="H55" s="39"/>
      <c r="I55" s="25"/>
      <c r="J55" s="46"/>
      <c r="K55" s="46"/>
    </row>
    <row r="56" spans="2:11">
      <c r="B56" s="46"/>
      <c r="C56" s="25"/>
      <c r="D56" s="37"/>
      <c r="E56" s="41"/>
      <c r="F56" s="25"/>
      <c r="G56" s="38"/>
      <c r="H56" s="39"/>
      <c r="I56" s="25"/>
      <c r="J56" s="46"/>
      <c r="K56" s="46"/>
    </row>
    <row r="57" spans="2:11" ht="12">
      <c r="B57" s="46"/>
      <c r="C57" s="25"/>
      <c r="D57" s="10" t="s">
        <v>10</v>
      </c>
      <c r="E57" s="41">
        <f>$F$19</f>
        <v>10</v>
      </c>
      <c r="F57" s="9">
        <f>E58/E59</f>
        <v>0.8</v>
      </c>
      <c r="G57" s="38"/>
      <c r="H57" s="8">
        <f>E57*F57</f>
        <v>8</v>
      </c>
      <c r="I57" s="25"/>
      <c r="J57" s="46"/>
      <c r="K57" s="46"/>
    </row>
    <row r="58" spans="2:11">
      <c r="B58" s="46"/>
      <c r="C58" s="25"/>
      <c r="D58" s="37" t="s">
        <v>36</v>
      </c>
      <c r="E58" s="54">
        <v>8</v>
      </c>
      <c r="F58" s="25"/>
      <c r="G58" s="38"/>
      <c r="H58" s="39"/>
      <c r="I58" s="25"/>
      <c r="J58" s="46"/>
      <c r="K58" s="46"/>
    </row>
    <row r="59" spans="2:11">
      <c r="B59" s="46"/>
      <c r="C59" s="25"/>
      <c r="D59" s="37" t="s">
        <v>35</v>
      </c>
      <c r="E59" s="54">
        <v>10</v>
      </c>
      <c r="F59" s="25"/>
      <c r="G59" s="38"/>
      <c r="H59" s="39"/>
      <c r="I59" s="25"/>
      <c r="J59" s="46"/>
      <c r="K59" s="46"/>
    </row>
    <row r="60" spans="2:11">
      <c r="B60" s="46"/>
      <c r="C60" s="25"/>
      <c r="D60" s="37"/>
      <c r="E60" s="41"/>
      <c r="F60" s="25"/>
      <c r="G60" s="38"/>
      <c r="H60" s="39"/>
      <c r="I60" s="25"/>
      <c r="J60" s="46"/>
      <c r="K60" s="46"/>
    </row>
    <row r="61" spans="2:11" ht="12">
      <c r="B61" s="46"/>
      <c r="C61" s="25"/>
      <c r="D61" s="10" t="s">
        <v>37</v>
      </c>
      <c r="E61" s="7">
        <f>$F$20</f>
        <v>5</v>
      </c>
      <c r="F61" s="9">
        <f>E62/E63</f>
        <v>1</v>
      </c>
      <c r="G61" s="38"/>
      <c r="H61" s="8">
        <f>E61*F61</f>
        <v>5</v>
      </c>
      <c r="I61" s="25"/>
      <c r="J61" s="46"/>
      <c r="K61" s="46"/>
    </row>
    <row r="62" spans="2:11">
      <c r="B62" s="46"/>
      <c r="C62" s="25"/>
      <c r="D62" s="37" t="s">
        <v>38</v>
      </c>
      <c r="E62" s="54">
        <v>5</v>
      </c>
      <c r="F62" s="25"/>
      <c r="G62" s="38"/>
      <c r="H62" s="39"/>
      <c r="I62" s="25"/>
      <c r="J62" s="46"/>
      <c r="K62" s="46"/>
    </row>
    <row r="63" spans="2:11">
      <c r="B63" s="46"/>
      <c r="C63" s="25"/>
      <c r="D63" s="28" t="s">
        <v>35</v>
      </c>
      <c r="E63" s="53">
        <v>5</v>
      </c>
      <c r="F63" s="27"/>
      <c r="G63" s="30"/>
      <c r="H63" s="29"/>
      <c r="I63" s="25"/>
      <c r="J63" s="46"/>
      <c r="K63" s="46"/>
    </row>
    <row r="64" spans="2:11" ht="12" thickBot="1">
      <c r="B64" s="46"/>
      <c r="C64" s="25"/>
      <c r="D64" s="37"/>
      <c r="E64" s="41"/>
      <c r="F64" s="25"/>
      <c r="G64" s="38"/>
      <c r="H64" s="31">
        <f>SUM(H45:H61)</f>
        <v>94.5</v>
      </c>
      <c r="I64" s="25"/>
      <c r="J64" s="46"/>
      <c r="K64" s="46"/>
    </row>
    <row r="65" spans="2:11" ht="12" thickTop="1">
      <c r="B65" s="46"/>
      <c r="C65" s="25"/>
      <c r="D65" s="37"/>
      <c r="E65" s="41"/>
      <c r="F65" s="25"/>
      <c r="G65" s="38"/>
      <c r="H65" s="39"/>
      <c r="I65" s="25"/>
      <c r="J65" s="46"/>
      <c r="K65" s="46"/>
    </row>
    <row r="66" spans="2:11">
      <c r="B66" s="46"/>
      <c r="C66" s="25"/>
      <c r="D66" s="37"/>
      <c r="E66" s="41"/>
      <c r="F66" s="25"/>
      <c r="G66" s="38"/>
      <c r="H66" s="39"/>
      <c r="I66" s="25"/>
      <c r="J66" s="46"/>
      <c r="K66" s="46"/>
    </row>
    <row r="67" spans="2:11" ht="15">
      <c r="B67" s="46"/>
      <c r="C67" s="25"/>
      <c r="D67" s="63"/>
      <c r="E67" s="64"/>
      <c r="F67" s="60" t="s">
        <v>39</v>
      </c>
      <c r="G67" s="65"/>
      <c r="H67" s="66"/>
      <c r="I67" s="25"/>
      <c r="J67" s="46"/>
      <c r="K67" s="46"/>
    </row>
    <row r="68" spans="2:11" ht="12">
      <c r="B68" s="46"/>
      <c r="C68" s="25"/>
      <c r="D68" s="4"/>
      <c r="E68" s="41"/>
      <c r="F68" s="25"/>
      <c r="G68" s="38"/>
      <c r="H68" s="39"/>
      <c r="I68" s="25"/>
      <c r="J68" s="46"/>
      <c r="K68" s="46"/>
    </row>
    <row r="69" spans="2:11">
      <c r="B69" s="46"/>
      <c r="C69" s="25"/>
      <c r="D69" s="25"/>
      <c r="E69" s="37"/>
      <c r="F69" s="25"/>
      <c r="G69" s="25"/>
      <c r="H69" s="39" t="s">
        <v>26</v>
      </c>
      <c r="I69" s="25"/>
      <c r="J69" s="46"/>
      <c r="K69" s="46"/>
    </row>
    <row r="70" spans="2:11">
      <c r="B70" s="46"/>
      <c r="C70" s="25"/>
      <c r="D70" s="27" t="s">
        <v>5</v>
      </c>
      <c r="E70" s="28" t="s">
        <v>6</v>
      </c>
      <c r="F70" s="28" t="s">
        <v>27</v>
      </c>
      <c r="G70" s="28"/>
      <c r="H70" s="29" t="s">
        <v>28</v>
      </c>
      <c r="I70" s="25"/>
      <c r="J70" s="46"/>
      <c r="K70" s="46"/>
    </row>
    <row r="71" spans="2:11">
      <c r="B71" s="46"/>
      <c r="C71" s="25"/>
      <c r="D71" s="25"/>
      <c r="E71" s="25"/>
      <c r="F71" s="25"/>
      <c r="G71" s="25"/>
      <c r="H71" s="39"/>
      <c r="I71" s="25"/>
      <c r="J71" s="46"/>
      <c r="K71" s="46"/>
    </row>
    <row r="72" spans="2:11" ht="12">
      <c r="B72" s="46"/>
      <c r="C72" s="25"/>
      <c r="D72" s="10" t="s">
        <v>7</v>
      </c>
      <c r="E72" s="41">
        <f>$F$16</f>
        <v>35</v>
      </c>
      <c r="F72" s="9">
        <f>E73/E74</f>
        <v>0.8</v>
      </c>
      <c r="G72" s="39"/>
      <c r="H72" s="8">
        <f>E72*F72</f>
        <v>28</v>
      </c>
      <c r="I72" s="25"/>
      <c r="J72" s="46"/>
      <c r="K72" s="46"/>
    </row>
    <row r="73" spans="2:11">
      <c r="B73" s="46"/>
      <c r="C73" s="25"/>
      <c r="D73" s="37" t="s">
        <v>29</v>
      </c>
      <c r="E73" s="54">
        <v>8</v>
      </c>
      <c r="F73" s="25"/>
      <c r="G73" s="39"/>
      <c r="H73" s="39"/>
      <c r="I73" s="25"/>
      <c r="J73" s="46"/>
      <c r="K73" s="46"/>
    </row>
    <row r="74" spans="2:11">
      <c r="B74" s="46"/>
      <c r="C74" s="25"/>
      <c r="D74" s="37" t="s">
        <v>30</v>
      </c>
      <c r="E74" s="54">
        <v>10</v>
      </c>
      <c r="F74" s="25"/>
      <c r="G74" s="39"/>
      <c r="H74" s="39"/>
      <c r="I74" s="25"/>
      <c r="J74" s="46"/>
      <c r="K74" s="46"/>
    </row>
    <row r="75" spans="2:11">
      <c r="B75" s="46"/>
      <c r="C75" s="25"/>
      <c r="D75" s="37"/>
      <c r="E75" s="41"/>
      <c r="F75" s="25"/>
      <c r="G75" s="39"/>
      <c r="H75" s="39"/>
      <c r="I75" s="3"/>
      <c r="J75" s="24"/>
      <c r="K75" s="46"/>
    </row>
    <row r="76" spans="2:11" ht="12">
      <c r="B76" s="46"/>
      <c r="C76" s="25"/>
      <c r="D76" s="10" t="s">
        <v>8</v>
      </c>
      <c r="E76" s="7">
        <f>$F$17</f>
        <v>30</v>
      </c>
      <c r="F76" s="9">
        <f>E77/E78</f>
        <v>0.92592592592592593</v>
      </c>
      <c r="G76" s="25"/>
      <c r="H76" s="8">
        <f>E76*F76</f>
        <v>27.777777777777779</v>
      </c>
      <c r="I76" s="39"/>
      <c r="J76" s="23"/>
      <c r="K76" s="46"/>
    </row>
    <row r="77" spans="2:11">
      <c r="B77" s="46"/>
      <c r="C77" s="25"/>
      <c r="D77" s="37" t="s">
        <v>31</v>
      </c>
      <c r="E77" s="6">
        <v>12.5</v>
      </c>
      <c r="F77" s="25"/>
      <c r="G77" s="25"/>
      <c r="H77" s="39"/>
      <c r="I77" s="39"/>
      <c r="J77" s="23"/>
      <c r="K77" s="46"/>
    </row>
    <row r="78" spans="2:11">
      <c r="B78" s="46"/>
      <c r="C78" s="25"/>
      <c r="D78" s="37" t="s">
        <v>32</v>
      </c>
      <c r="E78" s="6">
        <v>13.5</v>
      </c>
      <c r="F78" s="25"/>
      <c r="G78" s="25"/>
      <c r="H78" s="39"/>
      <c r="I78" s="39"/>
      <c r="J78" s="23"/>
      <c r="K78" s="46"/>
    </row>
    <row r="79" spans="2:11">
      <c r="B79" s="46"/>
      <c r="C79" s="25"/>
      <c r="D79" s="37"/>
      <c r="E79" s="5"/>
      <c r="F79" s="25"/>
      <c r="G79" s="25"/>
      <c r="H79" s="39"/>
      <c r="I79" s="39"/>
      <c r="J79" s="23"/>
      <c r="K79" s="46"/>
    </row>
    <row r="80" spans="2:11" ht="18.75">
      <c r="B80" s="46"/>
      <c r="C80" s="18"/>
      <c r="D80" s="10" t="s">
        <v>33</v>
      </c>
      <c r="E80" s="41">
        <f>$F$18</f>
        <v>20</v>
      </c>
      <c r="F80" s="9">
        <f>E81/E82</f>
        <v>0.8</v>
      </c>
      <c r="G80" s="38"/>
      <c r="H80" s="8">
        <f>E80*F80</f>
        <v>16</v>
      </c>
      <c r="I80" s="2"/>
      <c r="J80" s="22"/>
      <c r="K80" s="46"/>
    </row>
    <row r="81" spans="2:11" ht="12.75">
      <c r="B81" s="46"/>
      <c r="C81" s="35"/>
      <c r="D81" s="37" t="s">
        <v>34</v>
      </c>
      <c r="E81" s="54">
        <v>8</v>
      </c>
      <c r="F81" s="25"/>
      <c r="G81" s="38"/>
      <c r="H81" s="39"/>
      <c r="I81" s="36"/>
      <c r="J81" s="21"/>
      <c r="K81" s="46"/>
    </row>
    <row r="82" spans="2:11" ht="15">
      <c r="B82" s="46"/>
      <c r="C82" s="1"/>
      <c r="D82" s="37" t="s">
        <v>35</v>
      </c>
      <c r="E82" s="54">
        <v>10</v>
      </c>
      <c r="F82" s="25"/>
      <c r="G82" s="38"/>
      <c r="H82" s="39"/>
      <c r="I82" s="2"/>
      <c r="J82" s="22"/>
      <c r="K82" s="46"/>
    </row>
    <row r="83" spans="2:11" ht="12.75">
      <c r="B83" s="46"/>
      <c r="C83" s="42"/>
      <c r="D83" s="37"/>
      <c r="E83" s="41"/>
      <c r="F83" s="25"/>
      <c r="G83" s="38"/>
      <c r="H83" s="39"/>
      <c r="I83" s="42"/>
      <c r="J83" s="20"/>
      <c r="K83" s="46"/>
    </row>
    <row r="84" spans="2:11" ht="12">
      <c r="B84" s="46"/>
      <c r="C84" s="25"/>
      <c r="D84" s="10" t="s">
        <v>10</v>
      </c>
      <c r="E84" s="41">
        <f>$F$19</f>
        <v>10</v>
      </c>
      <c r="F84" s="9">
        <f>E85/E86</f>
        <v>0.8</v>
      </c>
      <c r="G84" s="38"/>
      <c r="H84" s="8">
        <f>E84*F84</f>
        <v>8</v>
      </c>
      <c r="I84" s="25"/>
      <c r="J84" s="46"/>
      <c r="K84" s="46"/>
    </row>
    <row r="85" spans="2:11">
      <c r="B85" s="46"/>
      <c r="C85" s="25"/>
      <c r="D85" s="37" t="s">
        <v>36</v>
      </c>
      <c r="E85" s="54">
        <v>8</v>
      </c>
      <c r="F85" s="25"/>
      <c r="G85" s="38"/>
      <c r="H85" s="39"/>
      <c r="I85" s="25"/>
      <c r="J85" s="46"/>
      <c r="K85" s="46"/>
    </row>
    <row r="86" spans="2:11">
      <c r="B86" s="46"/>
      <c r="C86" s="25"/>
      <c r="D86" s="37" t="s">
        <v>35</v>
      </c>
      <c r="E86" s="54">
        <v>10</v>
      </c>
      <c r="F86" s="25"/>
      <c r="G86" s="38"/>
      <c r="H86" s="39"/>
      <c r="I86" s="25"/>
      <c r="J86" s="46"/>
      <c r="K86" s="46"/>
    </row>
    <row r="87" spans="2:11">
      <c r="B87" s="46"/>
      <c r="C87" s="25"/>
      <c r="D87" s="37"/>
      <c r="E87" s="41"/>
      <c r="F87" s="25"/>
      <c r="G87" s="38"/>
      <c r="H87" s="39"/>
      <c r="I87" s="39"/>
      <c r="J87" s="23"/>
      <c r="K87" s="46"/>
    </row>
    <row r="88" spans="2:11" ht="12">
      <c r="B88" s="46"/>
      <c r="C88" s="25"/>
      <c r="D88" s="10" t="s">
        <v>37</v>
      </c>
      <c r="E88" s="7">
        <f>$F$20</f>
        <v>5</v>
      </c>
      <c r="F88" s="9">
        <f>E89/E90</f>
        <v>0.8</v>
      </c>
      <c r="G88" s="38"/>
      <c r="H88" s="8">
        <f>E88*F88</f>
        <v>4</v>
      </c>
      <c r="I88" s="39"/>
      <c r="J88" s="23"/>
      <c r="K88" s="46"/>
    </row>
    <row r="89" spans="2:11">
      <c r="B89" s="46"/>
      <c r="C89" s="25"/>
      <c r="D89" s="37" t="s">
        <v>38</v>
      </c>
      <c r="E89" s="54">
        <v>4</v>
      </c>
      <c r="F89" s="25"/>
      <c r="G89" s="38"/>
      <c r="H89" s="39"/>
      <c r="I89" s="39"/>
      <c r="J89" s="23"/>
      <c r="K89" s="46"/>
    </row>
    <row r="90" spans="2:11">
      <c r="B90" s="46"/>
      <c r="C90" s="25"/>
      <c r="D90" s="28" t="s">
        <v>35</v>
      </c>
      <c r="E90" s="53">
        <v>5</v>
      </c>
      <c r="F90" s="27"/>
      <c r="G90" s="30"/>
      <c r="H90" s="29"/>
      <c r="I90" s="39"/>
      <c r="J90" s="23"/>
      <c r="K90" s="46"/>
    </row>
    <row r="91" spans="2:11" ht="12" thickBot="1">
      <c r="B91" s="46"/>
      <c r="C91" s="25"/>
      <c r="D91" s="37"/>
      <c r="E91" s="41"/>
      <c r="F91" s="25"/>
      <c r="G91" s="38"/>
      <c r="H91" s="31">
        <f>SUM(H72:H88)</f>
        <v>83.777777777777771</v>
      </c>
      <c r="I91" s="39"/>
      <c r="J91" s="23"/>
      <c r="K91" s="46"/>
    </row>
    <row r="92" spans="2:11" ht="13.5" thickTop="1">
      <c r="B92" s="46"/>
      <c r="C92" s="42"/>
      <c r="D92" s="42"/>
      <c r="E92" s="42"/>
      <c r="F92" s="42"/>
      <c r="G92" s="42"/>
      <c r="H92" s="42"/>
      <c r="I92" s="42"/>
      <c r="J92" s="20"/>
      <c r="K92" s="46"/>
    </row>
    <row r="93" spans="2:11">
      <c r="B93" s="46"/>
      <c r="C93" s="25"/>
      <c r="D93" s="37"/>
      <c r="E93" s="25"/>
      <c r="F93" s="25"/>
      <c r="G93" s="25"/>
      <c r="H93" s="25"/>
      <c r="I93" s="25"/>
      <c r="J93" s="46"/>
      <c r="K93" s="46"/>
    </row>
    <row r="94" spans="2:11" ht="15">
      <c r="B94" s="46"/>
      <c r="C94" s="25"/>
      <c r="D94" s="63"/>
      <c r="E94" s="64"/>
      <c r="F94" s="60" t="s">
        <v>40</v>
      </c>
      <c r="G94" s="65"/>
      <c r="H94" s="66"/>
      <c r="I94" s="25"/>
      <c r="J94" s="46"/>
      <c r="K94" s="46"/>
    </row>
    <row r="95" spans="2:11" ht="12">
      <c r="B95" s="46"/>
      <c r="C95" s="25"/>
      <c r="D95" s="4"/>
      <c r="E95" s="41"/>
      <c r="F95" s="25"/>
      <c r="G95" s="38"/>
      <c r="H95" s="39"/>
      <c r="I95" s="25"/>
      <c r="J95" s="46"/>
      <c r="K95" s="46"/>
    </row>
    <row r="96" spans="2:11">
      <c r="B96" s="46"/>
      <c r="C96" s="25"/>
      <c r="D96" s="25"/>
      <c r="E96" s="37"/>
      <c r="F96" s="25"/>
      <c r="G96" s="25"/>
      <c r="H96" s="39" t="s">
        <v>26</v>
      </c>
      <c r="I96" s="25"/>
      <c r="J96" s="46"/>
      <c r="K96" s="46"/>
    </row>
    <row r="97" spans="2:11">
      <c r="B97" s="46"/>
      <c r="C97" s="25"/>
      <c r="D97" s="27" t="s">
        <v>5</v>
      </c>
      <c r="E97" s="28" t="s">
        <v>6</v>
      </c>
      <c r="F97" s="28" t="s">
        <v>27</v>
      </c>
      <c r="G97" s="28"/>
      <c r="H97" s="29" t="s">
        <v>28</v>
      </c>
      <c r="I97" s="25"/>
      <c r="J97" s="46"/>
      <c r="K97" s="46"/>
    </row>
    <row r="98" spans="2:11">
      <c r="B98" s="46"/>
      <c r="C98" s="25"/>
      <c r="D98" s="25"/>
      <c r="E98" s="25"/>
      <c r="F98" s="25"/>
      <c r="G98" s="25"/>
      <c r="H98" s="39"/>
      <c r="I98" s="25"/>
      <c r="J98" s="46"/>
      <c r="K98" s="46"/>
    </row>
    <row r="99" spans="2:11" ht="12">
      <c r="B99" s="46"/>
      <c r="C99" s="25"/>
      <c r="D99" s="10" t="s">
        <v>7</v>
      </c>
      <c r="E99" s="41">
        <f>$F$16</f>
        <v>35</v>
      </c>
      <c r="F99" s="9">
        <f>E100/E101</f>
        <v>0.7</v>
      </c>
      <c r="G99" s="39"/>
      <c r="H99" s="8">
        <f>E99*F99</f>
        <v>24.5</v>
      </c>
      <c r="I99" s="25"/>
      <c r="J99" s="46"/>
      <c r="K99" s="46"/>
    </row>
    <row r="100" spans="2:11">
      <c r="B100" s="46"/>
      <c r="C100" s="25"/>
      <c r="D100" s="37" t="s">
        <v>29</v>
      </c>
      <c r="E100" s="54">
        <v>7</v>
      </c>
      <c r="F100" s="25"/>
      <c r="G100" s="39"/>
      <c r="H100" s="39"/>
      <c r="I100" s="25"/>
      <c r="J100" s="46"/>
      <c r="K100" s="46"/>
    </row>
    <row r="101" spans="2:11">
      <c r="B101" s="46"/>
      <c r="C101" s="25"/>
      <c r="D101" s="37" t="s">
        <v>30</v>
      </c>
      <c r="E101" s="54">
        <v>10</v>
      </c>
      <c r="F101" s="25"/>
      <c r="G101" s="39"/>
      <c r="H101" s="39"/>
      <c r="I101" s="25"/>
      <c r="J101" s="46"/>
      <c r="K101" s="46"/>
    </row>
    <row r="102" spans="2:11">
      <c r="B102" s="46"/>
      <c r="C102" s="25"/>
      <c r="D102" s="37"/>
      <c r="E102" s="41"/>
      <c r="F102" s="25"/>
      <c r="G102" s="39"/>
      <c r="H102" s="39"/>
      <c r="I102" s="25"/>
      <c r="J102" s="46"/>
      <c r="K102" s="46"/>
    </row>
    <row r="103" spans="2:11" ht="12">
      <c r="B103" s="46"/>
      <c r="C103" s="25"/>
      <c r="D103" s="10" t="s">
        <v>8</v>
      </c>
      <c r="E103" s="7">
        <f>$F$17</f>
        <v>30</v>
      </c>
      <c r="F103" s="9">
        <f>E104/E105</f>
        <v>1</v>
      </c>
      <c r="G103" s="25"/>
      <c r="H103" s="8">
        <f>E103*F103</f>
        <v>30</v>
      </c>
      <c r="I103" s="55"/>
      <c r="J103" s="19"/>
      <c r="K103" s="46"/>
    </row>
    <row r="104" spans="2:11">
      <c r="B104" s="46"/>
      <c r="C104" s="25"/>
      <c r="D104" s="37" t="s">
        <v>31</v>
      </c>
      <c r="E104" s="6">
        <v>12.5</v>
      </c>
      <c r="F104" s="25"/>
      <c r="G104" s="25"/>
      <c r="H104" s="39"/>
      <c r="I104" s="25"/>
      <c r="J104" s="46"/>
      <c r="K104" s="46"/>
    </row>
    <row r="105" spans="2:11">
      <c r="B105" s="46"/>
      <c r="C105" s="25"/>
      <c r="D105" s="37" t="s">
        <v>32</v>
      </c>
      <c r="E105" s="6">
        <v>12.5</v>
      </c>
      <c r="F105" s="25"/>
      <c r="G105" s="25"/>
      <c r="H105" s="39"/>
      <c r="I105" s="25"/>
      <c r="J105" s="46"/>
      <c r="K105" s="46"/>
    </row>
    <row r="106" spans="2:11">
      <c r="B106" s="46"/>
      <c r="C106" s="25"/>
      <c r="D106" s="37"/>
      <c r="E106" s="5"/>
      <c r="F106" s="25"/>
      <c r="G106" s="25"/>
      <c r="H106" s="39"/>
      <c r="I106" s="25"/>
      <c r="J106" s="46"/>
      <c r="K106" s="46"/>
    </row>
    <row r="107" spans="2:11" ht="12">
      <c r="B107" s="46"/>
      <c r="C107" s="25"/>
      <c r="D107" s="10" t="s">
        <v>33</v>
      </c>
      <c r="E107" s="41">
        <f>$F$18</f>
        <v>20</v>
      </c>
      <c r="F107" s="9">
        <f>E108/E109</f>
        <v>0.6</v>
      </c>
      <c r="G107" s="38"/>
      <c r="H107" s="8">
        <f>E107*F107</f>
        <v>12</v>
      </c>
      <c r="I107" s="25"/>
      <c r="J107" s="46"/>
      <c r="K107" s="46"/>
    </row>
    <row r="108" spans="2:11">
      <c r="B108" s="46"/>
      <c r="C108" s="25"/>
      <c r="D108" s="37" t="s">
        <v>34</v>
      </c>
      <c r="E108" s="54">
        <v>6</v>
      </c>
      <c r="F108" s="25"/>
      <c r="G108" s="38"/>
      <c r="H108" s="39"/>
      <c r="I108" s="25"/>
      <c r="J108" s="46"/>
      <c r="K108" s="46"/>
    </row>
    <row r="109" spans="2:11">
      <c r="B109" s="46"/>
      <c r="C109" s="25"/>
      <c r="D109" s="37" t="s">
        <v>35</v>
      </c>
      <c r="E109" s="54">
        <v>10</v>
      </c>
      <c r="F109" s="25"/>
      <c r="G109" s="38"/>
      <c r="H109" s="39"/>
      <c r="I109" s="25"/>
      <c r="J109" s="46"/>
      <c r="K109" s="46"/>
    </row>
    <row r="110" spans="2:11">
      <c r="B110" s="46"/>
      <c r="C110" s="25"/>
      <c r="D110" s="37"/>
      <c r="E110" s="41"/>
      <c r="F110" s="25"/>
      <c r="G110" s="38"/>
      <c r="H110" s="39"/>
      <c r="I110" s="25"/>
      <c r="J110" s="46"/>
      <c r="K110" s="46"/>
    </row>
    <row r="111" spans="2:11" ht="12">
      <c r="B111" s="46"/>
      <c r="C111" s="32"/>
      <c r="D111" s="10" t="s">
        <v>10</v>
      </c>
      <c r="E111" s="41">
        <f>$F$19</f>
        <v>10</v>
      </c>
      <c r="F111" s="9">
        <f>E112/E113</f>
        <v>0.7</v>
      </c>
      <c r="G111" s="38"/>
      <c r="H111" s="8">
        <f>E111*F111</f>
        <v>7</v>
      </c>
      <c r="I111" s="25"/>
      <c r="J111" s="46"/>
      <c r="K111" s="46"/>
    </row>
    <row r="112" spans="2:11">
      <c r="B112" s="46"/>
      <c r="C112" s="25"/>
      <c r="D112" s="37" t="s">
        <v>36</v>
      </c>
      <c r="E112" s="54">
        <v>7</v>
      </c>
      <c r="F112" s="25"/>
      <c r="G112" s="38"/>
      <c r="H112" s="39"/>
      <c r="I112" s="25"/>
      <c r="J112" s="46"/>
      <c r="K112" s="46"/>
    </row>
    <row r="113" spans="2:11">
      <c r="B113" s="46"/>
      <c r="C113" s="25"/>
      <c r="D113" s="37" t="s">
        <v>35</v>
      </c>
      <c r="E113" s="54">
        <v>10</v>
      </c>
      <c r="F113" s="25"/>
      <c r="G113" s="38"/>
      <c r="H113" s="39"/>
      <c r="I113" s="25"/>
      <c r="J113" s="46"/>
      <c r="K113" s="46"/>
    </row>
    <row r="114" spans="2:11">
      <c r="B114" s="46"/>
      <c r="C114" s="25"/>
      <c r="D114" s="37"/>
      <c r="E114" s="41"/>
      <c r="F114" s="25"/>
      <c r="G114" s="38"/>
      <c r="H114" s="39"/>
      <c r="I114" s="25"/>
      <c r="J114" s="46"/>
      <c r="K114" s="46"/>
    </row>
    <row r="115" spans="2:11" ht="12">
      <c r="B115" s="46"/>
      <c r="C115" s="25"/>
      <c r="D115" s="10" t="s">
        <v>37</v>
      </c>
      <c r="E115" s="7">
        <f>$F$20</f>
        <v>5</v>
      </c>
      <c r="F115" s="9">
        <f>E116/E117</f>
        <v>0.2</v>
      </c>
      <c r="G115" s="38"/>
      <c r="H115" s="8">
        <f>E115*F115</f>
        <v>1</v>
      </c>
      <c r="I115" s="25"/>
      <c r="J115" s="46"/>
      <c r="K115" s="46"/>
    </row>
    <row r="116" spans="2:11">
      <c r="B116" s="46"/>
      <c r="C116" s="25"/>
      <c r="D116" s="37" t="s">
        <v>38</v>
      </c>
      <c r="E116" s="54">
        <v>1</v>
      </c>
      <c r="F116" s="25"/>
      <c r="G116" s="38"/>
      <c r="H116" s="39"/>
      <c r="I116" s="25"/>
      <c r="J116" s="46"/>
      <c r="K116" s="46"/>
    </row>
    <row r="117" spans="2:11" ht="12.75">
      <c r="B117" s="46"/>
      <c r="C117" s="40"/>
      <c r="D117" s="28" t="s">
        <v>35</v>
      </c>
      <c r="E117" s="53">
        <v>5</v>
      </c>
      <c r="F117" s="27"/>
      <c r="G117" s="30"/>
      <c r="H117" s="29"/>
      <c r="I117" s="25"/>
      <c r="J117" s="46"/>
      <c r="K117" s="46"/>
    </row>
    <row r="118" spans="2:11" ht="13.5" thickBot="1">
      <c r="B118" s="46"/>
      <c r="C118" s="33"/>
      <c r="D118" s="37"/>
      <c r="E118" s="41"/>
      <c r="F118" s="25"/>
      <c r="G118" s="38"/>
      <c r="H118" s="31">
        <f>SUM(H99:H115)</f>
        <v>74.5</v>
      </c>
      <c r="I118" s="25"/>
      <c r="J118" s="46"/>
      <c r="K118" s="46"/>
    </row>
    <row r="119" spans="2:11" ht="13.5" thickTop="1">
      <c r="B119" s="46"/>
      <c r="C119" s="33"/>
      <c r="D119" s="42"/>
      <c r="E119" s="42"/>
      <c r="F119" s="42"/>
      <c r="G119" s="42"/>
      <c r="H119" s="42"/>
      <c r="I119" s="25"/>
      <c r="J119" s="46"/>
      <c r="K119" s="46"/>
    </row>
    <row r="120" spans="2:11" ht="12.75">
      <c r="B120" s="46"/>
      <c r="C120" s="33"/>
      <c r="D120" s="32"/>
      <c r="E120" s="25"/>
      <c r="F120" s="25"/>
      <c r="G120" s="25"/>
      <c r="H120" s="25"/>
      <c r="I120" s="25"/>
      <c r="J120" s="46"/>
      <c r="K120" s="46"/>
    </row>
    <row r="121" spans="2:11" ht="12.75">
      <c r="B121" s="46"/>
      <c r="C121" s="33"/>
      <c r="D121" s="25" t="s">
        <v>41</v>
      </c>
      <c r="E121" s="25"/>
      <c r="F121" s="25"/>
      <c r="G121" s="25"/>
      <c r="H121" s="25"/>
      <c r="I121" s="25"/>
      <c r="J121" s="46"/>
      <c r="K121" s="46"/>
    </row>
    <row r="122" spans="2:11" ht="13.5" thickBot="1">
      <c r="B122" s="46"/>
      <c r="C122" s="33"/>
      <c r="D122" s="33"/>
      <c r="E122" s="33"/>
      <c r="F122" s="25"/>
      <c r="G122" s="25"/>
      <c r="H122" s="25"/>
      <c r="I122" s="25"/>
      <c r="J122" s="46"/>
      <c r="K122" s="46"/>
    </row>
    <row r="123" spans="2:11" ht="14.25" thickTop="1" thickBot="1">
      <c r="B123" s="46"/>
      <c r="C123" s="33"/>
      <c r="D123" s="32"/>
      <c r="E123" s="33"/>
      <c r="F123" s="33"/>
      <c r="G123" s="25"/>
      <c r="H123" s="67">
        <f>MAX(H42:H118)</f>
        <v>94.5</v>
      </c>
      <c r="I123" s="25"/>
      <c r="J123" s="46"/>
      <c r="K123" s="46"/>
    </row>
    <row r="124" spans="2:11" ht="13.5" thickTop="1">
      <c r="B124" s="46"/>
      <c r="C124" s="25"/>
      <c r="D124" s="33"/>
      <c r="E124" s="33"/>
      <c r="F124" s="34"/>
      <c r="G124" s="34"/>
      <c r="H124" s="34"/>
      <c r="I124" s="25"/>
      <c r="J124" s="46"/>
      <c r="K124" s="46"/>
    </row>
    <row r="125" spans="2:11" ht="12.75">
      <c r="B125" s="46"/>
      <c r="C125" s="25"/>
      <c r="D125" s="33"/>
      <c r="E125" s="33"/>
      <c r="F125" s="34"/>
      <c r="G125" s="34"/>
      <c r="H125" s="34"/>
      <c r="I125" s="25"/>
      <c r="J125" s="46"/>
      <c r="K125" s="46"/>
    </row>
    <row r="126" spans="2:11" ht="12.75">
      <c r="B126" s="46"/>
      <c r="C126" s="25"/>
      <c r="D126" s="33"/>
      <c r="E126" s="33"/>
      <c r="F126" s="33"/>
      <c r="G126" s="25"/>
      <c r="H126" s="25"/>
      <c r="I126" s="25"/>
      <c r="J126" s="46"/>
      <c r="K126" s="46"/>
    </row>
    <row r="127" spans="2:11" ht="15">
      <c r="B127" s="46"/>
      <c r="C127" s="68"/>
      <c r="D127" s="68"/>
      <c r="E127" s="68"/>
      <c r="F127" s="68"/>
      <c r="G127" s="68"/>
      <c r="H127" s="68"/>
      <c r="I127" s="68"/>
      <c r="J127" s="46"/>
      <c r="K127" s="46"/>
    </row>
    <row r="128" spans="2:11" ht="12.75">
      <c r="B128" s="46"/>
      <c r="C128" s="69"/>
      <c r="D128" s="69"/>
      <c r="E128" s="69"/>
      <c r="F128" s="69"/>
      <c r="G128" s="69"/>
      <c r="H128" s="69"/>
      <c r="I128" s="69"/>
      <c r="J128" s="20"/>
      <c r="K128" s="46"/>
    </row>
    <row r="129" spans="1:11">
      <c r="C129" s="46"/>
      <c r="D129" s="46"/>
      <c r="E129" s="46"/>
      <c r="F129" s="46"/>
      <c r="G129" s="46"/>
      <c r="H129" s="46"/>
      <c r="I129" s="46"/>
      <c r="K129" s="46"/>
    </row>
    <row r="130" spans="1:11" ht="12.75">
      <c r="C130" s="47"/>
      <c r="D130" s="47"/>
      <c r="E130" s="47"/>
      <c r="F130" s="47"/>
      <c r="G130" s="47"/>
      <c r="H130" s="47"/>
      <c r="I130" s="47"/>
      <c r="J130" s="47"/>
      <c r="K130" s="46"/>
    </row>
    <row r="131" spans="1:11" s="51" customFormat="1">
      <c r="A131" s="48"/>
      <c r="B131" s="49"/>
      <c r="J131" s="49"/>
      <c r="K131" s="50"/>
    </row>
    <row r="132" spans="1:11">
      <c r="K132" s="46"/>
    </row>
    <row r="133" spans="1:11">
      <c r="K133" s="46"/>
    </row>
    <row r="134" spans="1:11">
      <c r="K134" s="46"/>
    </row>
    <row r="135" spans="1:11">
      <c r="K135" s="46"/>
    </row>
    <row r="136" spans="1:11">
      <c r="K136" s="46"/>
    </row>
  </sheetData>
  <mergeCells count="9">
    <mergeCell ref="C127:I127"/>
    <mergeCell ref="C128:I128"/>
    <mergeCell ref="C11:I11"/>
    <mergeCell ref="C5:I5"/>
    <mergeCell ref="F25:H26"/>
    <mergeCell ref="F29:H30"/>
    <mergeCell ref="F35:H36"/>
    <mergeCell ref="F32:H33"/>
    <mergeCell ref="D7:H9"/>
  </mergeCells>
  <phoneticPr fontId="0" type="noConversion"/>
  <printOptions horizontalCentered="1"/>
  <pageMargins left="0.75" right="0.75" top="1" bottom="1" header="0.5" footer="0.5"/>
  <pageSetup orientation="portrait" horizontalDpi="360" verticalDpi="360" r:id="rId1"/>
  <headerFooter alignWithMargins="0"/>
  <rowBreaks count="3" manualBreakCount="3">
    <brk id="39" min="2" max="8" man="1"/>
    <brk id="66" min="2" max="8" man="1"/>
    <brk id="93" min="2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1DA6073-DF48-47AF-A073-8C878655AB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Vendor Evaluation Analysis</vt:lpstr>
      <vt:lpstr>'Vendor Evaluation Analysis'!MarketTop</vt:lpstr>
      <vt:lpstr>'Vendor Evaluation Analysis'!Print_Area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2014-10-25T21:15:52Z</dcterms:created>
  <dcterms:modified xsi:type="dcterms:W3CDTF">2014-10-25T21:15:53Z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TC018773279991</vt:lpwstr>
  </property>
</Properties>
</file>